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680" activeTab="1"/>
  </bookViews>
  <sheets>
    <sheet name="Tabela per grafikon" sheetId="1" r:id="rId1"/>
    <sheet name="Grafikoni" sheetId="2" r:id="rId2"/>
  </sheets>
  <definedNames/>
  <calcPr fullCalcOnLoad="1"/>
</workbook>
</file>

<file path=xl/comments1.xml><?xml version="1.0" encoding="utf-8"?>
<comments xmlns="http://schemas.openxmlformats.org/spreadsheetml/2006/main">
  <authors>
    <author>fetije.begolli</author>
  </authors>
  <commentList>
    <comment ref="L40" authorId="0">
      <text>
        <r>
          <rPr>
            <b/>
            <sz val="8"/>
            <rFont val="Tahoma"/>
            <family val="0"/>
          </rPr>
          <t>fetije.begolli:</t>
        </r>
        <r>
          <rPr>
            <sz val="8"/>
            <rFont val="Tahoma"/>
            <family val="0"/>
          </rPr>
          <t xml:space="preserve">
Kjo perqindje e madhe vjen per arsye se:Planifikimi per vitin 2007 eshte 20000 ndersa per vitin 2008 eshte 93400</t>
        </r>
      </text>
    </comment>
  </commentList>
</comments>
</file>

<file path=xl/sharedStrings.xml><?xml version="1.0" encoding="utf-8"?>
<sst xmlns="http://schemas.openxmlformats.org/spreadsheetml/2006/main" count="58" uniqueCount="57">
  <si>
    <t>Mitrovicë</t>
  </si>
  <si>
    <t>Zveçan</t>
  </si>
  <si>
    <t>Leposaviq</t>
  </si>
  <si>
    <t>Vushtrri</t>
  </si>
  <si>
    <t>Zubin Potok</t>
  </si>
  <si>
    <t>Pejë</t>
  </si>
  <si>
    <t>Deçan</t>
  </si>
  <si>
    <t>Istog</t>
  </si>
  <si>
    <t>Klinë</t>
  </si>
  <si>
    <t>Gjakovë</t>
  </si>
  <si>
    <t>Prizren</t>
  </si>
  <si>
    <t>Rahovec</t>
  </si>
  <si>
    <t>Dragash</t>
  </si>
  <si>
    <t>Gjilan</t>
  </si>
  <si>
    <t>Komunat</t>
  </si>
  <si>
    <t>Gllogovc</t>
  </si>
  <si>
    <t>Lipjan</t>
  </si>
  <si>
    <t>Obiliq</t>
  </si>
  <si>
    <t>Malishevë</t>
  </si>
  <si>
    <t>Skenderaj</t>
  </si>
  <si>
    <t>Kaçanik</t>
  </si>
  <si>
    <t>Novobërdë</t>
  </si>
  <si>
    <t>Shtërpcë</t>
  </si>
  <si>
    <t>Viti</t>
  </si>
  <si>
    <t>Ferizaj</t>
  </si>
  <si>
    <t>Kamenicë</t>
  </si>
  <si>
    <t>Prishtinë</t>
  </si>
  <si>
    <t>Fushë Kosovë</t>
  </si>
  <si>
    <t>Podujevë</t>
  </si>
  <si>
    <t>Shtime</t>
  </si>
  <si>
    <t>Suharekë</t>
  </si>
  <si>
    <t>MINISTRIA E ADMINISTRIMIT TË PUSHTETIT LOKAL</t>
  </si>
  <si>
    <t xml:space="preserve">GJITHSEJ </t>
  </si>
  <si>
    <t xml:space="preserve">% e realizimit </t>
  </si>
  <si>
    <t>Hani I Elezit</t>
  </si>
  <si>
    <t>Junik</t>
  </si>
  <si>
    <t>Mamushë</t>
  </si>
  <si>
    <t xml:space="preserve"> Viti 2008</t>
  </si>
  <si>
    <t>DEPARTAMENTI I REFORMES DHE INTEGRIMEVE EVROPIANE</t>
  </si>
  <si>
    <t>Krahasimi  realizimit 2008/2007</t>
  </si>
  <si>
    <t xml:space="preserve">Krahasimi ne mes te planifikimit dhe realizimit per vitin 2008/2007 </t>
  </si>
  <si>
    <t>Krahasimi I planifikimit
2008/2007</t>
  </si>
  <si>
    <t>Krahasimi</t>
  </si>
  <si>
    <t>7=6/5*100</t>
  </si>
  <si>
    <t>4=3/2*100</t>
  </si>
  <si>
    <t>8=7- 4</t>
  </si>
  <si>
    <t xml:space="preserve"> Viti 2009</t>
  </si>
  <si>
    <t>Indexi krahasues I tejkalimit te planit ne mes te viteve 2009/2008 I shprehur ne %</t>
  </si>
  <si>
    <t>Tabela 1</t>
  </si>
  <si>
    <t xml:space="preserve">Datë   </t>
  </si>
  <si>
    <t xml:space="preserve">Planifikimi I te hyrave  vetanake </t>
  </si>
  <si>
    <t xml:space="preserve">Realizimi I te hyrave vetanake </t>
  </si>
  <si>
    <t xml:space="preserve">Planifikimi I te hyrave vetanake </t>
  </si>
  <si>
    <t xml:space="preserve">Realizimi I te hyrave vetanake  </t>
  </si>
  <si>
    <t xml:space="preserve">Kodi organizativ </t>
  </si>
  <si>
    <t>KRAHASIMI  I TE HYRAVE VETANAKE PËR PERIUDHËN  JANAR DHJETOR- 2009 -2008</t>
  </si>
  <si>
    <t>03.02.2010</t>
  </si>
</sst>
</file>

<file path=xl/styles.xml><?xml version="1.0" encoding="utf-8"?>
<styleSheet xmlns="http://schemas.openxmlformats.org/spreadsheetml/2006/main">
  <numFmts count="3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_);_(* \(#,##0\);_(* &quot;-&quot;??_);_(@_)"/>
    <numFmt numFmtId="181" formatCode="_(* #,##0.0_);_(* \(#,##0.0\);_(* &quot;-&quot;??_);_(@_)"/>
    <numFmt numFmtId="182" formatCode="_-* #,##0_L_e_k_-;\-* #,##0_L_e_k_-;_-* &quot;-&quot;??_L_e_k_-;_-@_-"/>
    <numFmt numFmtId="183" formatCode="_(* #,##0.000_);_(* \(#,##0.000\);_(* &quot;-&quot;??_);_(@_)"/>
    <numFmt numFmtId="184" formatCode="_(* #,##0.0000_);_(* \(#,##0.0000\);_(* &quot;-&quot;??_);_(@_)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[$€-2]\ #,##0.00"/>
    <numFmt numFmtId="192" formatCode="&quot;$&quot;#,##0.00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Book Antiqu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1" fontId="3" fillId="0" borderId="0" xfId="42" applyFont="1" applyFill="1" applyAlignment="1">
      <alignment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1" fontId="3" fillId="0" borderId="11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0" xfId="42" applyFont="1" applyFill="1" applyAlignment="1">
      <alignment/>
    </xf>
    <xf numFmtId="171" fontId="6" fillId="0" borderId="0" xfId="42" applyFont="1" applyFill="1" applyBorder="1" applyAlignment="1">
      <alignment horizontal="center"/>
    </xf>
    <xf numFmtId="171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 applyProtection="1">
      <alignment horizontal="left"/>
      <protection locked="0"/>
    </xf>
    <xf numFmtId="3" fontId="3" fillId="0" borderId="1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79" fontId="0" fillId="0" borderId="0" xfId="0" applyNumberFormat="1" applyAlignment="1">
      <alignment/>
    </xf>
    <xf numFmtId="0" fontId="6" fillId="33" borderId="14" xfId="0" applyFont="1" applyFill="1" applyBorder="1" applyAlignment="1">
      <alignment horizontal="center"/>
    </xf>
    <xf numFmtId="171" fontId="3" fillId="33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180" fontId="7" fillId="0" borderId="0" xfId="42" applyNumberFormat="1" applyFont="1" applyFill="1" applyAlignment="1">
      <alignment/>
    </xf>
    <xf numFmtId="171" fontId="0" fillId="33" borderId="16" xfId="42" applyFont="1" applyFill="1" applyBorder="1" applyAlignment="1">
      <alignment/>
    </xf>
    <xf numFmtId="0" fontId="3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1" fontId="3" fillId="34" borderId="12" xfId="42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1" fontId="4" fillId="35" borderId="12" xfId="0" applyNumberFormat="1" applyFont="1" applyFill="1" applyBorder="1" applyAlignment="1">
      <alignment horizontal="center" vertical="center" wrapText="1"/>
    </xf>
    <xf numFmtId="1" fontId="4" fillId="36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left"/>
    </xf>
    <xf numFmtId="1" fontId="3" fillId="0" borderId="12" xfId="0" applyNumberFormat="1" applyFont="1" applyFill="1" applyBorder="1" applyAlignment="1" applyProtection="1">
      <alignment horizontal="left"/>
      <protection locked="0"/>
    </xf>
    <xf numFmtId="1" fontId="4" fillId="0" borderId="19" xfId="0" applyNumberFormat="1" applyFont="1" applyFill="1" applyBorder="1" applyAlignment="1">
      <alignment horizontal="left"/>
    </xf>
    <xf numFmtId="3" fontId="4" fillId="0" borderId="19" xfId="0" applyNumberFormat="1" applyFont="1" applyFill="1" applyBorder="1" applyAlignment="1">
      <alignment horizontal="left"/>
    </xf>
    <xf numFmtId="171" fontId="6" fillId="33" borderId="20" xfId="42" applyFont="1" applyFill="1" applyBorder="1" applyAlignment="1">
      <alignment/>
    </xf>
    <xf numFmtId="171" fontId="4" fillId="33" borderId="21" xfId="0" applyNumberFormat="1" applyFont="1" applyFill="1" applyBorder="1" applyAlignment="1">
      <alignment/>
    </xf>
    <xf numFmtId="171" fontId="6" fillId="33" borderId="17" xfId="0" applyNumberFormat="1" applyFont="1" applyFill="1" applyBorder="1" applyAlignment="1">
      <alignment/>
    </xf>
    <xf numFmtId="0" fontId="0" fillId="0" borderId="22" xfId="0" applyBorder="1" applyAlignment="1">
      <alignment/>
    </xf>
    <xf numFmtId="1" fontId="4" fillId="0" borderId="23" xfId="0" applyNumberFormat="1" applyFont="1" applyFill="1" applyBorder="1" applyAlignment="1">
      <alignment horizontal="left"/>
    </xf>
    <xf numFmtId="1" fontId="4" fillId="0" borderId="18" xfId="0" applyNumberFormat="1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 wrapText="1"/>
    </xf>
    <xf numFmtId="0" fontId="6" fillId="33" borderId="25" xfId="0" applyFont="1" applyFill="1" applyBorder="1" applyAlignment="1">
      <alignment/>
    </xf>
    <xf numFmtId="171" fontId="0" fillId="33" borderId="25" xfId="0" applyNumberFormat="1" applyFill="1" applyBorder="1" applyAlignment="1">
      <alignment/>
    </xf>
    <xf numFmtId="1" fontId="3" fillId="0" borderId="26" xfId="0" applyNumberFormat="1" applyFont="1" applyFill="1" applyBorder="1" applyAlignment="1">
      <alignment horizontal="left"/>
    </xf>
    <xf numFmtId="3" fontId="3" fillId="0" borderId="26" xfId="0" applyNumberFormat="1" applyFont="1" applyFill="1" applyBorder="1" applyAlignment="1">
      <alignment horizontal="left"/>
    </xf>
    <xf numFmtId="171" fontId="0" fillId="33" borderId="27" xfId="42" applyFont="1" applyFill="1" applyBorder="1" applyAlignment="1">
      <alignment/>
    </xf>
    <xf numFmtId="171" fontId="3" fillId="33" borderId="28" xfId="0" applyNumberFormat="1" applyFont="1" applyFill="1" applyBorder="1" applyAlignment="1">
      <alignment/>
    </xf>
    <xf numFmtId="171" fontId="0" fillId="33" borderId="29" xfId="0" applyNumberFormat="1" applyFill="1" applyBorder="1" applyAlignment="1">
      <alignment/>
    </xf>
    <xf numFmtId="0" fontId="3" fillId="36" borderId="12" xfId="0" applyFont="1" applyFill="1" applyBorder="1" applyAlignment="1">
      <alignment horizontal="center" vertical="center" wrapText="1"/>
    </xf>
    <xf numFmtId="171" fontId="7" fillId="0" borderId="0" xfId="42" applyNumberFormat="1" applyFont="1" applyFill="1" applyAlignment="1">
      <alignment/>
    </xf>
    <xf numFmtId="180" fontId="7" fillId="0" borderId="0" xfId="42" applyNumberFormat="1" applyFont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Fill="1" applyAlignment="1">
      <alignment/>
    </xf>
    <xf numFmtId="180" fontId="0" fillId="34" borderId="12" xfId="42" applyNumberFormat="1" applyFont="1" applyFill="1" applyBorder="1" applyAlignment="1">
      <alignment/>
    </xf>
    <xf numFmtId="180" fontId="0" fillId="35" borderId="12" xfId="42" applyNumberFormat="1" applyFont="1" applyFill="1" applyBorder="1" applyAlignment="1">
      <alignment/>
    </xf>
    <xf numFmtId="180" fontId="0" fillId="36" borderId="12" xfId="42" applyNumberFormat="1" applyFont="1" applyFill="1" applyBorder="1" applyAlignment="1">
      <alignment/>
    </xf>
    <xf numFmtId="180" fontId="0" fillId="36" borderId="26" xfId="42" applyNumberFormat="1" applyFont="1" applyFill="1" applyBorder="1" applyAlignment="1">
      <alignment/>
    </xf>
    <xf numFmtId="180" fontId="6" fillId="34" borderId="30" xfId="42" applyNumberFormat="1" applyFont="1" applyFill="1" applyBorder="1" applyAlignment="1">
      <alignment vertical="center"/>
    </xf>
    <xf numFmtId="180" fontId="0" fillId="34" borderId="26" xfId="42" applyNumberFormat="1" applyFont="1" applyFill="1" applyBorder="1" applyAlignment="1">
      <alignment/>
    </xf>
    <xf numFmtId="180" fontId="0" fillId="34" borderId="30" xfId="42" applyNumberFormat="1" applyFont="1" applyFill="1" applyBorder="1" applyAlignment="1">
      <alignment/>
    </xf>
    <xf numFmtId="171" fontId="3" fillId="36" borderId="12" xfId="42" applyFont="1" applyFill="1" applyBorder="1" applyAlignment="1">
      <alignment horizontal="center" vertical="center" wrapText="1"/>
    </xf>
    <xf numFmtId="180" fontId="0" fillId="36" borderId="12" xfId="42" applyNumberFormat="1" applyFont="1" applyFill="1" applyBorder="1" applyAlignment="1">
      <alignment vertical="center"/>
    </xf>
    <xf numFmtId="180" fontId="3" fillId="36" borderId="12" xfId="42" applyNumberFormat="1" applyFont="1" applyFill="1" applyBorder="1" applyAlignment="1">
      <alignment/>
    </xf>
    <xf numFmtId="180" fontId="0" fillId="36" borderId="26" xfId="42" applyNumberFormat="1" applyFont="1" applyFill="1" applyBorder="1" applyAlignment="1">
      <alignment vertical="center"/>
    </xf>
    <xf numFmtId="180" fontId="6" fillId="36" borderId="30" xfId="42" applyNumberFormat="1" applyFont="1" applyFill="1" applyBorder="1" applyAlignment="1">
      <alignment vertical="center"/>
    </xf>
    <xf numFmtId="180" fontId="6" fillId="36" borderId="30" xfId="0" applyNumberFormat="1" applyFont="1" applyFill="1" applyBorder="1" applyAlignment="1">
      <alignment/>
    </xf>
    <xf numFmtId="171" fontId="0" fillId="34" borderId="31" xfId="42" applyFont="1" applyFill="1" applyBorder="1" applyAlignment="1">
      <alignment vertical="center"/>
    </xf>
    <xf numFmtId="171" fontId="0" fillId="34" borderId="12" xfId="42" applyFont="1" applyFill="1" applyBorder="1" applyAlignment="1">
      <alignment vertical="center"/>
    </xf>
    <xf numFmtId="180" fontId="4" fillId="37" borderId="12" xfId="42" applyNumberFormat="1" applyFont="1" applyFill="1" applyBorder="1" applyAlignment="1">
      <alignment horizontal="center" vertical="center" wrapText="1"/>
    </xf>
    <xf numFmtId="171" fontId="0" fillId="34" borderId="12" xfId="42" applyFont="1" applyFill="1" applyBorder="1" applyAlignment="1">
      <alignment/>
    </xf>
    <xf numFmtId="171" fontId="3" fillId="34" borderId="0" xfId="42" applyFont="1" applyFill="1" applyBorder="1" applyAlignment="1">
      <alignment/>
    </xf>
    <xf numFmtId="0" fontId="4" fillId="37" borderId="1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Izveštaj realizacije sopstvenih prihoda za  2009 god. U poredjnjun sa god.planom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view3D>
      <c:rotX val="45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095"/>
          <c:y val="0.10075"/>
          <c:w val="0.9765"/>
          <c:h val="0.8782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5089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grafikon'!$E$8:$E$40</c:f>
            </c:numRef>
          </c:val>
          <c:shape val="coneToMax"/>
        </c:ser>
        <c:ser>
          <c:idx val="1"/>
          <c:order val="1"/>
          <c:spPr>
            <a:solidFill>
              <a:srgbClr val="D26E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grafikon'!$F$8:$F$40</c:f>
            </c:numRef>
          </c:val>
          <c:shape val="coneToMax"/>
        </c:ser>
        <c:ser>
          <c:idx val="2"/>
          <c:order val="2"/>
          <c:spPr>
            <a:solidFill>
              <a:srgbClr val="9292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grafikon'!$G$8:$G$40</c:f>
            </c:numRef>
          </c:val>
          <c:shape val="coneToMax"/>
        </c:ser>
        <c:ser>
          <c:idx val="3"/>
          <c:order val="3"/>
          <c:spPr>
            <a:solidFill>
              <a:srgbClr val="E2AA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grafikon'!$H$8:$H$40</c:f>
            </c:numRef>
          </c:val>
          <c:shape val="cone"/>
        </c:ser>
        <c:ser>
          <c:idx val="4"/>
          <c:order val="4"/>
          <c:spPr>
            <a:solidFill>
              <a:srgbClr val="3B64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grafikon'!$I$8:$I$40</c:f>
            </c:numRef>
          </c:val>
          <c:shape val="coneToMa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per grafikon'!$D$8:$D$40</c:f>
              <c:strCache>
                <c:ptCount val="33"/>
                <c:pt idx="0">
                  <c:v>Gllogovc</c:v>
                </c:pt>
                <c:pt idx="1">
                  <c:v>Fushë Kosovë</c:v>
                </c:pt>
                <c:pt idx="2">
                  <c:v>Lipjan</c:v>
                </c:pt>
                <c:pt idx="3">
                  <c:v>Obiliq</c:v>
                </c:pt>
                <c:pt idx="4">
                  <c:v>Podujevë</c:v>
                </c:pt>
                <c:pt idx="5">
                  <c:v>Prishtinë</c:v>
                </c:pt>
                <c:pt idx="6">
                  <c:v>Shtime</c:v>
                </c:pt>
                <c:pt idx="7">
                  <c:v>Dragash</c:v>
                </c:pt>
                <c:pt idx="8">
                  <c:v>Prizren</c:v>
                </c:pt>
                <c:pt idx="9">
                  <c:v>Rahovec</c:v>
                </c:pt>
                <c:pt idx="10">
                  <c:v>Suharekë</c:v>
                </c:pt>
                <c:pt idx="11">
                  <c:v>Malishevë</c:v>
                </c:pt>
                <c:pt idx="12">
                  <c:v>Mamushë</c:v>
                </c:pt>
                <c:pt idx="13">
                  <c:v>Deçan</c:v>
                </c:pt>
                <c:pt idx="14">
                  <c:v>Gjakovë</c:v>
                </c:pt>
                <c:pt idx="15">
                  <c:v>Istog</c:v>
                </c:pt>
                <c:pt idx="16">
                  <c:v>Klinë</c:v>
                </c:pt>
                <c:pt idx="17">
                  <c:v>Pejë</c:v>
                </c:pt>
                <c:pt idx="18">
                  <c:v>Junik</c:v>
                </c:pt>
                <c:pt idx="19">
                  <c:v>Leposaviq</c:v>
                </c:pt>
                <c:pt idx="20">
                  <c:v>Mitrovicë</c:v>
                </c:pt>
                <c:pt idx="21">
                  <c:v>Skenderaj</c:v>
                </c:pt>
                <c:pt idx="22">
                  <c:v>Vushtrri</c:v>
                </c:pt>
                <c:pt idx="23">
                  <c:v>Zubin Potok</c:v>
                </c:pt>
                <c:pt idx="24">
                  <c:v>Zveçan</c:v>
                </c:pt>
                <c:pt idx="25">
                  <c:v>Gjilan</c:v>
                </c:pt>
                <c:pt idx="26">
                  <c:v>Kaçanik</c:v>
                </c:pt>
                <c:pt idx="27">
                  <c:v>Kamenicë</c:v>
                </c:pt>
                <c:pt idx="28">
                  <c:v>Novobërdë</c:v>
                </c:pt>
                <c:pt idx="29">
                  <c:v>Shtërpcë</c:v>
                </c:pt>
                <c:pt idx="30">
                  <c:v>Ferizaj</c:v>
                </c:pt>
                <c:pt idx="31">
                  <c:v>Viti</c:v>
                </c:pt>
                <c:pt idx="32">
                  <c:v>Hani I Elezit</c:v>
                </c:pt>
              </c:strCache>
            </c:strRef>
          </c:cat>
          <c:val>
            <c:numRef>
              <c:f>'Tabela per grafikon'!$J$8:$J$40</c:f>
              <c:numCache>
                <c:ptCount val="33"/>
                <c:pt idx="0">
                  <c:v>82.4166608840469</c:v>
                </c:pt>
                <c:pt idx="1">
                  <c:v>149.14625999999998</c:v>
                </c:pt>
                <c:pt idx="2">
                  <c:v>166.4125698630137</c:v>
                </c:pt>
                <c:pt idx="3">
                  <c:v>109.45360465116278</c:v>
                </c:pt>
                <c:pt idx="4">
                  <c:v>102.71059021406728</c:v>
                </c:pt>
                <c:pt idx="5">
                  <c:v>123.31432292857143</c:v>
                </c:pt>
                <c:pt idx="6">
                  <c:v>67.77165889196871</c:v>
                </c:pt>
                <c:pt idx="7">
                  <c:v>112.09272592592592</c:v>
                </c:pt>
                <c:pt idx="8">
                  <c:v>94.59553045460302</c:v>
                </c:pt>
                <c:pt idx="9">
                  <c:v>82.72905218617771</c:v>
                </c:pt>
                <c:pt idx="10">
                  <c:v>96.25053846153845</c:v>
                </c:pt>
                <c:pt idx="11">
                  <c:v>65.72508031378408</c:v>
                </c:pt>
                <c:pt idx="12">
                  <c:v>41.19563802083333</c:v>
                </c:pt>
                <c:pt idx="13">
                  <c:v>96.73551351351351</c:v>
                </c:pt>
                <c:pt idx="14">
                  <c:v>100.66130909990108</c:v>
                </c:pt>
                <c:pt idx="15">
                  <c:v>108.84167675021608</c:v>
                </c:pt>
                <c:pt idx="16">
                  <c:v>85.92687053140097</c:v>
                </c:pt>
                <c:pt idx="17">
                  <c:v>107.68123353668557</c:v>
                </c:pt>
                <c:pt idx="18">
                  <c:v>139.03354285714283</c:v>
                </c:pt>
                <c:pt idx="19">
                  <c:v>0</c:v>
                </c:pt>
                <c:pt idx="20">
                  <c:v>113.2618314106914</c:v>
                </c:pt>
                <c:pt idx="21">
                  <c:v>72.37064307228916</c:v>
                </c:pt>
                <c:pt idx="22">
                  <c:v>57.607183846153845</c:v>
                </c:pt>
                <c:pt idx="23">
                  <c:v>0</c:v>
                </c:pt>
                <c:pt idx="24">
                  <c:v>0</c:v>
                </c:pt>
                <c:pt idx="25">
                  <c:v>69.93889833333334</c:v>
                </c:pt>
                <c:pt idx="26">
                  <c:v>136.95979090029041</c:v>
                </c:pt>
                <c:pt idx="27">
                  <c:v>91.89396166666667</c:v>
                </c:pt>
                <c:pt idx="28">
                  <c:v>89.35141242937854</c:v>
                </c:pt>
                <c:pt idx="29">
                  <c:v>110.06086576300831</c:v>
                </c:pt>
                <c:pt idx="30">
                  <c:v>82.05290089654707</c:v>
                </c:pt>
                <c:pt idx="31">
                  <c:v>128.52915714285714</c:v>
                </c:pt>
                <c:pt idx="32">
                  <c:v>230.66970431744792</c:v>
                </c:pt>
              </c:numCache>
            </c:numRef>
          </c:val>
          <c:shape val="coneToMax"/>
        </c:ser>
        <c:gapWidth val="0"/>
        <c:gapDepth val="0"/>
        <c:shape val="cone"/>
        <c:axId val="65540251"/>
        <c:axId val="52991348"/>
        <c:axId val="7160085"/>
      </c:bar3DChart>
      <c:catAx>
        <c:axId val="65540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91348"/>
        <c:crosses val="autoZero"/>
        <c:auto val="1"/>
        <c:lblOffset val="100"/>
        <c:tickLblSkip val="1"/>
        <c:noMultiLvlLbl val="0"/>
      </c:catAx>
      <c:valAx>
        <c:axId val="52991348"/>
        <c:scaling>
          <c:orientation val="minMax"/>
        </c:scaling>
        <c:axPos val="l"/>
        <c:delete val="1"/>
        <c:majorTickMark val="out"/>
        <c:minorTickMark val="none"/>
        <c:tickLblPos val="nextTo"/>
        <c:crossAx val="65540251"/>
        <c:crossesAt val="1"/>
        <c:crossBetween val="between"/>
        <c:dispUnits/>
      </c:valAx>
      <c:serAx>
        <c:axId val="71600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991348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D8">
      <selection activeCell="S21" sqref="S21"/>
    </sheetView>
  </sheetViews>
  <sheetFormatPr defaultColWidth="9.140625" defaultRowHeight="12.75"/>
  <cols>
    <col min="1" max="1" width="3.00390625" style="0" hidden="1" customWidth="1"/>
    <col min="2" max="2" width="4.421875" style="25" hidden="1" customWidth="1"/>
    <col min="3" max="3" width="5.8515625" style="25" hidden="1" customWidth="1"/>
    <col min="4" max="4" width="14.140625" style="25" customWidth="1"/>
    <col min="5" max="5" width="13.7109375" style="0" hidden="1" customWidth="1"/>
    <col min="6" max="6" width="17.421875" style="0" hidden="1" customWidth="1"/>
    <col min="7" max="7" width="10.28125" style="0" hidden="1" customWidth="1"/>
    <col min="8" max="8" width="14.421875" style="0" hidden="1" customWidth="1"/>
    <col min="9" max="9" width="14.8515625" style="25" hidden="1" customWidth="1"/>
    <col min="10" max="10" width="11.140625" style="25" customWidth="1"/>
    <col min="11" max="11" width="18.00390625" style="25" hidden="1" customWidth="1"/>
    <col min="12" max="12" width="12.00390625" style="0" hidden="1" customWidth="1"/>
    <col min="13" max="13" width="11.140625" style="0" hidden="1" customWidth="1"/>
    <col min="14" max="14" width="12.57421875" style="0" hidden="1" customWidth="1"/>
    <col min="15" max="15" width="0.13671875" style="0" hidden="1" customWidth="1"/>
    <col min="16" max="16" width="9.7109375" style="0" bestFit="1" customWidth="1"/>
  </cols>
  <sheetData>
    <row r="1" spans="1:14" ht="15.75" hidden="1">
      <c r="A1" s="1"/>
      <c r="B1" s="39" t="s">
        <v>31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 hidden="1">
      <c r="A2" s="1"/>
      <c r="B2" s="39" t="s">
        <v>38</v>
      </c>
      <c r="D2" s="17"/>
      <c r="E2" s="19"/>
      <c r="F2" s="19"/>
      <c r="G2" s="19"/>
      <c r="H2" s="17"/>
      <c r="I2" s="17"/>
      <c r="J2" s="17"/>
      <c r="K2" s="38" t="s">
        <v>48</v>
      </c>
      <c r="L2" s="18"/>
      <c r="M2" s="18"/>
      <c r="N2" s="19"/>
    </row>
    <row r="3" spans="1:14" ht="16.5" hidden="1" thickBot="1">
      <c r="A3" s="1"/>
      <c r="B3" s="40" t="s">
        <v>49</v>
      </c>
      <c r="C3" s="40" t="s">
        <v>56</v>
      </c>
      <c r="D3" s="37"/>
      <c r="E3" s="37"/>
      <c r="F3" s="37"/>
      <c r="G3" s="37"/>
      <c r="H3" s="37"/>
      <c r="I3" s="37"/>
      <c r="J3" s="37"/>
      <c r="K3" s="16"/>
      <c r="L3" s="20"/>
      <c r="M3" s="20"/>
      <c r="N3" s="21"/>
    </row>
    <row r="4" spans="1:14" ht="19.5" customHeight="1" hidden="1" thickBot="1">
      <c r="A4" s="1"/>
      <c r="B4" s="95" t="s">
        <v>55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57"/>
    </row>
    <row r="5" spans="1:14" ht="15.75" thickBot="1">
      <c r="A5" s="1"/>
      <c r="B5" s="58"/>
      <c r="C5" s="52"/>
      <c r="D5" s="53"/>
      <c r="E5" s="98" t="s">
        <v>37</v>
      </c>
      <c r="F5" s="98"/>
      <c r="G5" s="98"/>
      <c r="H5" s="99" t="s">
        <v>46</v>
      </c>
      <c r="I5" s="99"/>
      <c r="J5" s="99"/>
      <c r="K5" s="100" t="s">
        <v>47</v>
      </c>
      <c r="L5" s="102" t="s">
        <v>42</v>
      </c>
      <c r="M5" s="102"/>
      <c r="N5" s="103"/>
    </row>
    <row r="6" spans="1:14" ht="73.5" customHeight="1">
      <c r="A6" s="4"/>
      <c r="B6" s="59"/>
      <c r="C6" s="41" t="s">
        <v>54</v>
      </c>
      <c r="D6" s="42" t="s">
        <v>14</v>
      </c>
      <c r="E6" s="43" t="s">
        <v>50</v>
      </c>
      <c r="F6" s="44" t="s">
        <v>51</v>
      </c>
      <c r="G6" s="44" t="s">
        <v>33</v>
      </c>
      <c r="H6" s="80" t="s">
        <v>52</v>
      </c>
      <c r="I6" s="68" t="s">
        <v>53</v>
      </c>
      <c r="J6" s="68" t="s">
        <v>33</v>
      </c>
      <c r="K6" s="101"/>
      <c r="L6" s="32" t="s">
        <v>41</v>
      </c>
      <c r="M6" s="29" t="s">
        <v>39</v>
      </c>
      <c r="N6" s="60" t="s">
        <v>40</v>
      </c>
    </row>
    <row r="7" spans="1:14" s="36" customFormat="1" ht="21" customHeight="1" thickBot="1">
      <c r="A7" s="34"/>
      <c r="B7" s="35"/>
      <c r="C7" s="45"/>
      <c r="D7" s="46">
        <v>1</v>
      </c>
      <c r="E7" s="88">
        <v>2</v>
      </c>
      <c r="F7" s="91">
        <v>3</v>
      </c>
      <c r="G7" s="47" t="s">
        <v>44</v>
      </c>
      <c r="H7" s="88">
        <v>5</v>
      </c>
      <c r="I7" s="91">
        <v>6</v>
      </c>
      <c r="J7" s="49" t="s">
        <v>43</v>
      </c>
      <c r="K7" s="48" t="s">
        <v>45</v>
      </c>
      <c r="L7" s="33">
        <v>7</v>
      </c>
      <c r="M7" s="27">
        <v>8</v>
      </c>
      <c r="N7" s="61"/>
    </row>
    <row r="8" spans="1:16" ht="16.5" customHeight="1">
      <c r="A8" s="5"/>
      <c r="B8" s="59">
        <v>1</v>
      </c>
      <c r="C8" s="50">
        <v>611</v>
      </c>
      <c r="D8" s="6" t="s">
        <v>15</v>
      </c>
      <c r="E8" s="86">
        <v>465350</v>
      </c>
      <c r="F8" s="89">
        <v>638797.12</v>
      </c>
      <c r="G8" s="73">
        <f>F8/E8*100</f>
        <v>137.2724014182873</v>
      </c>
      <c r="H8" s="81">
        <v>720550</v>
      </c>
      <c r="I8" s="75">
        <v>593853.25</v>
      </c>
      <c r="J8" s="75">
        <f>I8/H8*100</f>
        <v>82.4166608840469</v>
      </c>
      <c r="K8" s="74">
        <f>J8-G8</f>
        <v>-54.8557405342404</v>
      </c>
      <c r="L8" s="31">
        <f>H8/E8*100</f>
        <v>154.84044267755453</v>
      </c>
      <c r="M8" s="28">
        <f>I8/F8*100</f>
        <v>92.96429670816299</v>
      </c>
      <c r="N8" s="62">
        <f>M8-L8</f>
        <v>-61.876145969391544</v>
      </c>
      <c r="O8" s="26">
        <f>J8-G8</f>
        <v>-54.8557405342404</v>
      </c>
      <c r="P8" s="26"/>
    </row>
    <row r="9" spans="1:15" ht="15.75" customHeight="1">
      <c r="A9" s="5"/>
      <c r="B9" s="59">
        <v>2</v>
      </c>
      <c r="C9" s="50">
        <v>612</v>
      </c>
      <c r="D9" s="6" t="s">
        <v>27</v>
      </c>
      <c r="E9" s="87">
        <v>650000</v>
      </c>
      <c r="F9" s="89">
        <v>982503.38</v>
      </c>
      <c r="G9" s="73">
        <f aca="true" t="shared" si="0" ref="G9:G41">F9/E9*100</f>
        <v>151.15436615384615</v>
      </c>
      <c r="H9" s="81">
        <v>650000</v>
      </c>
      <c r="I9" s="75">
        <v>969450.69</v>
      </c>
      <c r="J9" s="75">
        <f aca="true" t="shared" si="1" ref="J9:J41">I9/H9*100</f>
        <v>149.14625999999998</v>
      </c>
      <c r="K9" s="74">
        <f aca="true" t="shared" si="2" ref="K9:K41">J9-G9</f>
        <v>-2.008106153846171</v>
      </c>
      <c r="L9" s="31">
        <f aca="true" t="shared" si="3" ref="L9:M41">H9/E9*100</f>
        <v>100</v>
      </c>
      <c r="M9" s="28">
        <f t="shared" si="3"/>
        <v>98.6714865041991</v>
      </c>
      <c r="N9" s="62">
        <f aca="true" t="shared" si="4" ref="N9:N40">M9-L9</f>
        <v>-1.3285134958009053</v>
      </c>
      <c r="O9" s="26">
        <f aca="true" t="shared" si="5" ref="O9:O41">J9-G9</f>
        <v>-2.008106153846171</v>
      </c>
    </row>
    <row r="10" spans="1:15" ht="16.5" customHeight="1">
      <c r="A10" s="5"/>
      <c r="B10" s="59">
        <v>3</v>
      </c>
      <c r="C10" s="50">
        <v>613</v>
      </c>
      <c r="D10" s="22" t="s">
        <v>16</v>
      </c>
      <c r="E10" s="87">
        <v>730000</v>
      </c>
      <c r="F10" s="89">
        <v>1304965.73</v>
      </c>
      <c r="G10" s="73">
        <f t="shared" si="0"/>
        <v>178.76242876712328</v>
      </c>
      <c r="H10" s="81">
        <v>730000</v>
      </c>
      <c r="I10" s="75">
        <v>1214811.76</v>
      </c>
      <c r="J10" s="75">
        <f t="shared" si="1"/>
        <v>166.4125698630137</v>
      </c>
      <c r="K10" s="74">
        <f t="shared" si="2"/>
        <v>-12.349858904109595</v>
      </c>
      <c r="L10" s="31">
        <f t="shared" si="3"/>
        <v>100</v>
      </c>
      <c r="M10" s="28">
        <f t="shared" si="3"/>
        <v>93.09146838668323</v>
      </c>
      <c r="N10" s="62">
        <f t="shared" si="4"/>
        <v>-6.908531613316768</v>
      </c>
      <c r="O10" s="26">
        <f t="shared" si="5"/>
        <v>-12.349858904109595</v>
      </c>
    </row>
    <row r="11" spans="1:15" ht="17.25" customHeight="1">
      <c r="A11" s="5"/>
      <c r="B11" s="59">
        <v>4</v>
      </c>
      <c r="C11" s="50">
        <v>614</v>
      </c>
      <c r="D11" s="6" t="s">
        <v>17</v>
      </c>
      <c r="E11" s="87">
        <v>440000</v>
      </c>
      <c r="F11" s="89">
        <v>530314.12</v>
      </c>
      <c r="G11" s="73">
        <f t="shared" si="0"/>
        <v>120.52593636363636</v>
      </c>
      <c r="H11" s="81">
        <v>430000</v>
      </c>
      <c r="I11" s="75">
        <v>470650.5</v>
      </c>
      <c r="J11" s="75">
        <f t="shared" si="1"/>
        <v>109.45360465116278</v>
      </c>
      <c r="K11" s="74">
        <f t="shared" si="2"/>
        <v>-11.072331712473584</v>
      </c>
      <c r="L11" s="31">
        <f t="shared" si="3"/>
        <v>97.72727272727273</v>
      </c>
      <c r="M11" s="28">
        <f t="shared" si="3"/>
        <v>88.74938121579716</v>
      </c>
      <c r="N11" s="62">
        <f t="shared" si="4"/>
        <v>-8.977891511475576</v>
      </c>
      <c r="O11" s="26">
        <f t="shared" si="5"/>
        <v>-11.072331712473584</v>
      </c>
    </row>
    <row r="12" spans="1:15" ht="15.75" customHeight="1">
      <c r="A12" s="5"/>
      <c r="B12" s="59">
        <v>5</v>
      </c>
      <c r="C12" s="50">
        <v>615</v>
      </c>
      <c r="D12" s="6" t="s">
        <v>28</v>
      </c>
      <c r="E12" s="87">
        <v>1000000</v>
      </c>
      <c r="F12" s="89">
        <v>974756.82</v>
      </c>
      <c r="G12" s="73">
        <f t="shared" si="0"/>
        <v>97.47568199999999</v>
      </c>
      <c r="H12" s="81">
        <v>981000</v>
      </c>
      <c r="I12" s="75">
        <v>1007590.89</v>
      </c>
      <c r="J12" s="75">
        <f t="shared" si="1"/>
        <v>102.71059021406728</v>
      </c>
      <c r="K12" s="74">
        <f t="shared" si="2"/>
        <v>5.234908214067289</v>
      </c>
      <c r="L12" s="31">
        <f t="shared" si="3"/>
        <v>98.1</v>
      </c>
      <c r="M12" s="28">
        <f t="shared" si="3"/>
        <v>103.36843706310258</v>
      </c>
      <c r="N12" s="62">
        <f t="shared" si="4"/>
        <v>5.268437063102581</v>
      </c>
      <c r="O12" s="26">
        <f t="shared" si="5"/>
        <v>5.234908214067289</v>
      </c>
    </row>
    <row r="13" spans="1:15" ht="16.5" customHeight="1">
      <c r="A13" s="7"/>
      <c r="B13" s="59">
        <v>6</v>
      </c>
      <c r="C13" s="51">
        <v>616</v>
      </c>
      <c r="D13" s="23" t="s">
        <v>26</v>
      </c>
      <c r="E13" s="87">
        <v>14000000</v>
      </c>
      <c r="F13" s="89">
        <v>16116357.71</v>
      </c>
      <c r="G13" s="73">
        <f t="shared" si="0"/>
        <v>115.11684078571429</v>
      </c>
      <c r="H13" s="81">
        <v>14000000</v>
      </c>
      <c r="I13" s="75">
        <v>17264005.21</v>
      </c>
      <c r="J13" s="75">
        <f t="shared" si="1"/>
        <v>123.31432292857143</v>
      </c>
      <c r="K13" s="74">
        <f t="shared" si="2"/>
        <v>8.19748214285714</v>
      </c>
      <c r="L13" s="31">
        <f t="shared" si="3"/>
        <v>100</v>
      </c>
      <c r="M13" s="28">
        <f t="shared" si="3"/>
        <v>107.12101034645005</v>
      </c>
      <c r="N13" s="62">
        <f t="shared" si="4"/>
        <v>7.121010346450049</v>
      </c>
      <c r="O13" s="26">
        <f t="shared" si="5"/>
        <v>8.19748214285714</v>
      </c>
    </row>
    <row r="14" spans="1:15" ht="17.25" customHeight="1">
      <c r="A14" s="5"/>
      <c r="B14" s="59">
        <v>7</v>
      </c>
      <c r="C14" s="50">
        <v>617</v>
      </c>
      <c r="D14" s="6" t="s">
        <v>29</v>
      </c>
      <c r="E14" s="87">
        <v>316623</v>
      </c>
      <c r="F14" s="89">
        <v>243023.26</v>
      </c>
      <c r="G14" s="73">
        <f t="shared" si="0"/>
        <v>76.75477144743118</v>
      </c>
      <c r="H14" s="81">
        <v>310623</v>
      </c>
      <c r="I14" s="75">
        <v>210514.36</v>
      </c>
      <c r="J14" s="75">
        <f t="shared" si="1"/>
        <v>67.77165889196871</v>
      </c>
      <c r="K14" s="74">
        <f t="shared" si="2"/>
        <v>-8.98311255546247</v>
      </c>
      <c r="L14" s="31">
        <f t="shared" si="3"/>
        <v>98.1050018476232</v>
      </c>
      <c r="M14" s="28">
        <f t="shared" si="3"/>
        <v>86.62313228783121</v>
      </c>
      <c r="N14" s="62">
        <f t="shared" si="4"/>
        <v>-11.481869559791988</v>
      </c>
      <c r="O14" s="26">
        <f t="shared" si="5"/>
        <v>-8.98311255546247</v>
      </c>
    </row>
    <row r="15" spans="1:15" ht="16.5" customHeight="1">
      <c r="A15" s="8"/>
      <c r="B15" s="59">
        <v>8</v>
      </c>
      <c r="C15" s="6">
        <v>621</v>
      </c>
      <c r="D15" s="24" t="s">
        <v>12</v>
      </c>
      <c r="E15" s="87">
        <v>270000</v>
      </c>
      <c r="F15" s="89">
        <v>286386.14</v>
      </c>
      <c r="G15" s="73">
        <f t="shared" si="0"/>
        <v>106.06894074074074</v>
      </c>
      <c r="H15" s="81">
        <v>270000</v>
      </c>
      <c r="I15" s="75">
        <v>302650.36</v>
      </c>
      <c r="J15" s="75">
        <f t="shared" si="1"/>
        <v>112.09272592592592</v>
      </c>
      <c r="K15" s="74">
        <f t="shared" si="2"/>
        <v>6.023785185185176</v>
      </c>
      <c r="L15" s="31">
        <f t="shared" si="3"/>
        <v>100</v>
      </c>
      <c r="M15" s="28">
        <f t="shared" si="3"/>
        <v>105.67912259999733</v>
      </c>
      <c r="N15" s="62">
        <f t="shared" si="4"/>
        <v>5.679122599997328</v>
      </c>
      <c r="O15" s="26">
        <f t="shared" si="5"/>
        <v>6.023785185185176</v>
      </c>
    </row>
    <row r="16" spans="1:15" ht="16.5" customHeight="1">
      <c r="A16" s="5"/>
      <c r="B16" s="59">
        <v>9</v>
      </c>
      <c r="C16" s="50">
        <v>622</v>
      </c>
      <c r="D16" s="24" t="s">
        <v>10</v>
      </c>
      <c r="E16" s="87">
        <v>3978500</v>
      </c>
      <c r="F16" s="89">
        <v>4013981.82</v>
      </c>
      <c r="G16" s="73">
        <f t="shared" si="0"/>
        <v>100.89183913535251</v>
      </c>
      <c r="H16" s="81">
        <v>3948500</v>
      </c>
      <c r="I16" s="75">
        <v>3735104.52</v>
      </c>
      <c r="J16" s="75">
        <f t="shared" si="1"/>
        <v>94.59553045460302</v>
      </c>
      <c r="K16" s="74">
        <f t="shared" si="2"/>
        <v>-6.29630868074949</v>
      </c>
      <c r="L16" s="31">
        <f t="shared" si="3"/>
        <v>99.24594696493654</v>
      </c>
      <c r="M16" s="28">
        <f t="shared" si="3"/>
        <v>93.05235268853312</v>
      </c>
      <c r="N16" s="62">
        <f t="shared" si="4"/>
        <v>-6.193594276403417</v>
      </c>
      <c r="O16" s="26">
        <f t="shared" si="5"/>
        <v>-6.29630868074949</v>
      </c>
    </row>
    <row r="17" spans="1:15" ht="15.75" customHeight="1">
      <c r="A17" s="5"/>
      <c r="B17" s="59">
        <v>10</v>
      </c>
      <c r="C17" s="50">
        <v>623</v>
      </c>
      <c r="D17" s="24" t="s">
        <v>11</v>
      </c>
      <c r="E17" s="87">
        <v>719000</v>
      </c>
      <c r="F17" s="89">
        <v>683815.67</v>
      </c>
      <c r="G17" s="73">
        <f t="shared" si="0"/>
        <v>95.10649095966622</v>
      </c>
      <c r="H17" s="81">
        <v>709000</v>
      </c>
      <c r="I17" s="75">
        <v>586548.98</v>
      </c>
      <c r="J17" s="75">
        <f t="shared" si="1"/>
        <v>82.72905218617771</v>
      </c>
      <c r="K17" s="74">
        <f t="shared" si="2"/>
        <v>-12.377438773488507</v>
      </c>
      <c r="L17" s="31">
        <f t="shared" si="3"/>
        <v>98.60917941585535</v>
      </c>
      <c r="M17" s="28">
        <f t="shared" si="3"/>
        <v>85.77589045305147</v>
      </c>
      <c r="N17" s="62">
        <f t="shared" si="4"/>
        <v>-12.833288962803877</v>
      </c>
      <c r="O17" s="26">
        <f t="shared" si="5"/>
        <v>-12.377438773488507</v>
      </c>
    </row>
    <row r="18" spans="1:15" ht="15.75" customHeight="1">
      <c r="A18" s="5"/>
      <c r="B18" s="59">
        <v>11</v>
      </c>
      <c r="C18" s="50">
        <v>624</v>
      </c>
      <c r="D18" s="24" t="s">
        <v>30</v>
      </c>
      <c r="E18" s="87">
        <v>1060000</v>
      </c>
      <c r="F18" s="89">
        <v>1102856.66</v>
      </c>
      <c r="G18" s="73">
        <f t="shared" si="0"/>
        <v>104.04308113207546</v>
      </c>
      <c r="H18" s="81">
        <v>1040000</v>
      </c>
      <c r="I18" s="75">
        <v>1001005.6</v>
      </c>
      <c r="J18" s="75">
        <f t="shared" si="1"/>
        <v>96.25053846153845</v>
      </c>
      <c r="K18" s="74">
        <f t="shared" si="2"/>
        <v>-7.792542670537003</v>
      </c>
      <c r="L18" s="31">
        <f t="shared" si="3"/>
        <v>98.11320754716981</v>
      </c>
      <c r="M18" s="28">
        <f t="shared" si="3"/>
        <v>90.76479621567503</v>
      </c>
      <c r="N18" s="62">
        <f t="shared" si="4"/>
        <v>-7.348411331494773</v>
      </c>
      <c r="O18" s="26">
        <f t="shared" si="5"/>
        <v>-7.792542670537003</v>
      </c>
    </row>
    <row r="19" spans="1:15" ht="15.75" customHeight="1">
      <c r="A19" s="5"/>
      <c r="B19" s="59">
        <v>12</v>
      </c>
      <c r="C19" s="50">
        <v>625</v>
      </c>
      <c r="D19" s="24" t="s">
        <v>18</v>
      </c>
      <c r="E19" s="87">
        <v>679250</v>
      </c>
      <c r="F19" s="89">
        <v>478862</v>
      </c>
      <c r="G19" s="73">
        <f t="shared" si="0"/>
        <v>70.49863820390136</v>
      </c>
      <c r="H19" s="81">
        <v>669250</v>
      </c>
      <c r="I19" s="75">
        <v>439865.1</v>
      </c>
      <c r="J19" s="75">
        <f t="shared" si="1"/>
        <v>65.72508031378408</v>
      </c>
      <c r="K19" s="74">
        <f t="shared" si="2"/>
        <v>-4.773557890117289</v>
      </c>
      <c r="L19" s="31">
        <f t="shared" si="3"/>
        <v>98.52778800147222</v>
      </c>
      <c r="M19" s="28">
        <f t="shared" si="3"/>
        <v>91.85633856935819</v>
      </c>
      <c r="N19" s="62">
        <f t="shared" si="4"/>
        <v>-6.671449432114031</v>
      </c>
      <c r="O19" s="26">
        <f t="shared" si="5"/>
        <v>-4.773557890117289</v>
      </c>
    </row>
    <row r="20" spans="1:15" ht="16.5" customHeight="1">
      <c r="A20" s="5"/>
      <c r="B20" s="59">
        <v>13</v>
      </c>
      <c r="C20" s="50">
        <v>626</v>
      </c>
      <c r="D20" s="24" t="s">
        <v>36</v>
      </c>
      <c r="E20" s="87">
        <v>71440</v>
      </c>
      <c r="F20" s="89">
        <v>44345.74</v>
      </c>
      <c r="G20" s="73">
        <f t="shared" si="0"/>
        <v>62.07410414333706</v>
      </c>
      <c r="H20" s="81">
        <v>61440</v>
      </c>
      <c r="I20" s="75">
        <v>25310.6</v>
      </c>
      <c r="J20" s="75">
        <f t="shared" si="1"/>
        <v>41.19563802083333</v>
      </c>
      <c r="K20" s="74">
        <f t="shared" si="2"/>
        <v>-20.87846612250373</v>
      </c>
      <c r="L20" s="31">
        <v>0</v>
      </c>
      <c r="M20" s="28">
        <v>0</v>
      </c>
      <c r="N20" s="62">
        <f t="shared" si="4"/>
        <v>0</v>
      </c>
      <c r="O20" s="26">
        <f t="shared" si="5"/>
        <v>-20.87846612250373</v>
      </c>
    </row>
    <row r="21" spans="1:15" ht="18" customHeight="1">
      <c r="A21" s="5"/>
      <c r="B21" s="59">
        <v>14</v>
      </c>
      <c r="C21" s="50">
        <v>631</v>
      </c>
      <c r="D21" s="24" t="s">
        <v>6</v>
      </c>
      <c r="E21" s="87">
        <v>380000</v>
      </c>
      <c r="F21" s="89">
        <v>383033.28</v>
      </c>
      <c r="G21" s="73">
        <f t="shared" si="0"/>
        <v>100.79823157894738</v>
      </c>
      <c r="H21" s="81">
        <v>370000</v>
      </c>
      <c r="I21" s="75">
        <v>357921.4</v>
      </c>
      <c r="J21" s="75">
        <f t="shared" si="1"/>
        <v>96.73551351351351</v>
      </c>
      <c r="K21" s="74">
        <f t="shared" si="2"/>
        <v>-4.06271806543387</v>
      </c>
      <c r="L21" s="31">
        <f t="shared" si="3"/>
        <v>97.36842105263158</v>
      </c>
      <c r="M21" s="28">
        <f t="shared" si="3"/>
        <v>93.44394304327813</v>
      </c>
      <c r="N21" s="62">
        <f t="shared" si="4"/>
        <v>-3.92447800935345</v>
      </c>
      <c r="O21" s="26">
        <f t="shared" si="5"/>
        <v>-4.06271806543387</v>
      </c>
    </row>
    <row r="22" spans="1:15" ht="17.25" customHeight="1">
      <c r="A22" s="5"/>
      <c r="B22" s="59">
        <v>15</v>
      </c>
      <c r="C22" s="50">
        <v>632</v>
      </c>
      <c r="D22" s="24" t="s">
        <v>9</v>
      </c>
      <c r="E22" s="87">
        <v>1642000</v>
      </c>
      <c r="F22" s="89">
        <v>2446018.26</v>
      </c>
      <c r="G22" s="73">
        <f t="shared" si="0"/>
        <v>148.96578928136418</v>
      </c>
      <c r="H22" s="81">
        <v>2022000</v>
      </c>
      <c r="I22" s="75">
        <v>2035371.67</v>
      </c>
      <c r="J22" s="75">
        <f t="shared" si="1"/>
        <v>100.66130909990108</v>
      </c>
      <c r="K22" s="74">
        <f t="shared" si="2"/>
        <v>-48.304480181463106</v>
      </c>
      <c r="L22" s="31">
        <f t="shared" si="3"/>
        <v>123.14250913520097</v>
      </c>
      <c r="M22" s="28">
        <f t="shared" si="3"/>
        <v>83.21163023533602</v>
      </c>
      <c r="N22" s="62">
        <f t="shared" si="4"/>
        <v>-39.93087889986495</v>
      </c>
      <c r="O22" s="26">
        <f t="shared" si="5"/>
        <v>-48.304480181463106</v>
      </c>
    </row>
    <row r="23" spans="1:15" ht="16.5" customHeight="1">
      <c r="A23" s="5"/>
      <c r="B23" s="59">
        <v>16</v>
      </c>
      <c r="C23" s="50">
        <v>633</v>
      </c>
      <c r="D23" s="24" t="s">
        <v>7</v>
      </c>
      <c r="E23" s="87">
        <v>588500</v>
      </c>
      <c r="F23" s="89">
        <v>611399.79</v>
      </c>
      <c r="G23" s="73">
        <f t="shared" si="0"/>
        <v>103.89121325403569</v>
      </c>
      <c r="H23" s="81">
        <v>578500</v>
      </c>
      <c r="I23" s="75">
        <v>629649.1</v>
      </c>
      <c r="J23" s="75">
        <f t="shared" si="1"/>
        <v>108.84167675021608</v>
      </c>
      <c r="K23" s="74">
        <f t="shared" si="2"/>
        <v>4.95046349618039</v>
      </c>
      <c r="L23" s="31">
        <f t="shared" si="3"/>
        <v>98.30076465590484</v>
      </c>
      <c r="M23" s="28">
        <f t="shared" si="3"/>
        <v>102.98484073735123</v>
      </c>
      <c r="N23" s="62">
        <f t="shared" si="4"/>
        <v>4.684076081446392</v>
      </c>
      <c r="O23" s="26">
        <f t="shared" si="5"/>
        <v>4.95046349618039</v>
      </c>
    </row>
    <row r="24" spans="1:15" ht="19.5" customHeight="1">
      <c r="A24" s="5"/>
      <c r="B24" s="59">
        <v>17</v>
      </c>
      <c r="C24" s="50">
        <v>634</v>
      </c>
      <c r="D24" s="24" t="s">
        <v>8</v>
      </c>
      <c r="E24" s="87">
        <v>695000</v>
      </c>
      <c r="F24" s="89">
        <v>681840.28</v>
      </c>
      <c r="G24" s="73">
        <f t="shared" si="0"/>
        <v>98.10651510791367</v>
      </c>
      <c r="H24" s="81">
        <v>1035000</v>
      </c>
      <c r="I24" s="75">
        <v>889343.11</v>
      </c>
      <c r="J24" s="75">
        <f t="shared" si="1"/>
        <v>85.92687053140097</v>
      </c>
      <c r="K24" s="74">
        <f t="shared" si="2"/>
        <v>-12.1796445765127</v>
      </c>
      <c r="L24" s="31">
        <f t="shared" si="3"/>
        <v>148.9208633093525</v>
      </c>
      <c r="M24" s="28">
        <f t="shared" si="3"/>
        <v>130.43276205389333</v>
      </c>
      <c r="N24" s="62">
        <f t="shared" si="4"/>
        <v>-18.488101255459185</v>
      </c>
      <c r="O24" s="26">
        <f t="shared" si="5"/>
        <v>-12.1796445765127</v>
      </c>
    </row>
    <row r="25" spans="1:15" ht="18" customHeight="1">
      <c r="A25" s="5"/>
      <c r="B25" s="59">
        <v>18</v>
      </c>
      <c r="C25" s="50">
        <v>635</v>
      </c>
      <c r="D25" s="24" t="s">
        <v>5</v>
      </c>
      <c r="E25" s="87">
        <v>1900317</v>
      </c>
      <c r="F25" s="89">
        <v>2240131.04</v>
      </c>
      <c r="G25" s="73">
        <f t="shared" si="0"/>
        <v>117.88196600882905</v>
      </c>
      <c r="H25" s="81">
        <v>1880317</v>
      </c>
      <c r="I25" s="75">
        <v>2024748.54</v>
      </c>
      <c r="J25" s="75">
        <f t="shared" si="1"/>
        <v>107.68123353668557</v>
      </c>
      <c r="K25" s="74">
        <f t="shared" si="2"/>
        <v>-10.200732472143486</v>
      </c>
      <c r="L25" s="31">
        <f t="shared" si="3"/>
        <v>98.94754401502486</v>
      </c>
      <c r="M25" s="28">
        <f t="shared" si="3"/>
        <v>90.38527228300002</v>
      </c>
      <c r="N25" s="62">
        <f t="shared" si="4"/>
        <v>-8.56227173202484</v>
      </c>
      <c r="O25" s="26">
        <f t="shared" si="5"/>
        <v>-10.200732472143486</v>
      </c>
    </row>
    <row r="26" spans="1:15" ht="16.5" customHeight="1">
      <c r="A26" s="5"/>
      <c r="B26" s="59">
        <v>19</v>
      </c>
      <c r="C26" s="50">
        <v>636</v>
      </c>
      <c r="D26" s="24" t="s">
        <v>35</v>
      </c>
      <c r="E26" s="87">
        <v>40000</v>
      </c>
      <c r="F26" s="89">
        <v>45005.91</v>
      </c>
      <c r="G26" s="73">
        <f t="shared" si="0"/>
        <v>112.514775</v>
      </c>
      <c r="H26" s="81">
        <v>35000</v>
      </c>
      <c r="I26" s="75">
        <v>48661.74</v>
      </c>
      <c r="J26" s="75">
        <f t="shared" si="1"/>
        <v>139.03354285714283</v>
      </c>
      <c r="K26" s="74">
        <f t="shared" si="2"/>
        <v>26.518767857142834</v>
      </c>
      <c r="L26" s="31">
        <f t="shared" si="3"/>
        <v>87.5</v>
      </c>
      <c r="M26" s="28">
        <f t="shared" si="3"/>
        <v>108.1229998460202</v>
      </c>
      <c r="N26" s="62">
        <f t="shared" si="4"/>
        <v>20.622999846020207</v>
      </c>
      <c r="O26" s="26">
        <f t="shared" si="5"/>
        <v>26.518767857142834</v>
      </c>
    </row>
    <row r="27" spans="1:15" ht="18.75" customHeight="1">
      <c r="A27" s="5"/>
      <c r="B27" s="59">
        <v>20</v>
      </c>
      <c r="C27" s="50">
        <v>641</v>
      </c>
      <c r="D27" s="24" t="s">
        <v>2</v>
      </c>
      <c r="E27" s="87">
        <v>5000</v>
      </c>
      <c r="F27" s="89"/>
      <c r="G27" s="73">
        <f t="shared" si="0"/>
        <v>0</v>
      </c>
      <c r="H27" s="81">
        <v>5000</v>
      </c>
      <c r="I27" s="75">
        <v>0</v>
      </c>
      <c r="J27" s="75">
        <f t="shared" si="1"/>
        <v>0</v>
      </c>
      <c r="K27" s="74">
        <f t="shared" si="2"/>
        <v>0</v>
      </c>
      <c r="L27" s="31">
        <f t="shared" si="3"/>
        <v>100</v>
      </c>
      <c r="M27" s="28">
        <v>0</v>
      </c>
      <c r="N27" s="62">
        <v>0</v>
      </c>
      <c r="O27" s="26">
        <f t="shared" si="5"/>
        <v>0</v>
      </c>
    </row>
    <row r="28" spans="1:15" ht="18.75" customHeight="1">
      <c r="A28" s="5"/>
      <c r="B28" s="59">
        <v>21</v>
      </c>
      <c r="C28" s="50">
        <v>642</v>
      </c>
      <c r="D28" s="24" t="s">
        <v>0</v>
      </c>
      <c r="E28" s="87">
        <v>1346300</v>
      </c>
      <c r="F28" s="89">
        <v>1354438.15</v>
      </c>
      <c r="G28" s="73">
        <f t="shared" si="0"/>
        <v>100.60448265616874</v>
      </c>
      <c r="H28" s="81">
        <v>1326300</v>
      </c>
      <c r="I28" s="75">
        <v>1502191.67</v>
      </c>
      <c r="J28" s="75">
        <f t="shared" si="1"/>
        <v>113.2618314106914</v>
      </c>
      <c r="K28" s="74">
        <f t="shared" si="2"/>
        <v>12.657348754522658</v>
      </c>
      <c r="L28" s="31">
        <f t="shared" si="3"/>
        <v>98.51444700289683</v>
      </c>
      <c r="M28" s="28">
        <f t="shared" si="3"/>
        <v>110.90884216455362</v>
      </c>
      <c r="N28" s="62">
        <f t="shared" si="4"/>
        <v>12.394395161656789</v>
      </c>
      <c r="O28" s="26">
        <f t="shared" si="5"/>
        <v>12.657348754522658</v>
      </c>
    </row>
    <row r="29" spans="1:15" ht="18.75" customHeight="1">
      <c r="A29" s="5"/>
      <c r="B29" s="59">
        <v>22</v>
      </c>
      <c r="C29" s="50">
        <v>643</v>
      </c>
      <c r="D29" s="24" t="s">
        <v>19</v>
      </c>
      <c r="E29" s="87">
        <v>435000</v>
      </c>
      <c r="F29" s="89">
        <v>532746.39</v>
      </c>
      <c r="G29" s="73">
        <f t="shared" si="0"/>
        <v>122.47043448275863</v>
      </c>
      <c r="H29" s="81">
        <v>664000</v>
      </c>
      <c r="I29" s="75">
        <v>480541.07</v>
      </c>
      <c r="J29" s="75">
        <f t="shared" si="1"/>
        <v>72.37064307228916</v>
      </c>
      <c r="K29" s="74">
        <f t="shared" si="2"/>
        <v>-50.09979141046948</v>
      </c>
      <c r="L29" s="31">
        <f t="shared" si="3"/>
        <v>152.64367816091954</v>
      </c>
      <c r="M29" s="28">
        <f t="shared" si="3"/>
        <v>90.20071820664988</v>
      </c>
      <c r="N29" s="62">
        <f t="shared" si="4"/>
        <v>-62.442959954269654</v>
      </c>
      <c r="O29" s="26">
        <f t="shared" si="5"/>
        <v>-50.09979141046948</v>
      </c>
    </row>
    <row r="30" spans="1:15" ht="17.25" customHeight="1">
      <c r="A30" s="5"/>
      <c r="B30" s="59">
        <v>23</v>
      </c>
      <c r="C30" s="50">
        <v>644</v>
      </c>
      <c r="D30" s="24" t="s">
        <v>3</v>
      </c>
      <c r="E30" s="87">
        <v>570000</v>
      </c>
      <c r="F30" s="89">
        <v>831142.88</v>
      </c>
      <c r="G30" s="73">
        <f t="shared" si="0"/>
        <v>145.8145403508772</v>
      </c>
      <c r="H30" s="81">
        <v>1300000</v>
      </c>
      <c r="I30" s="75">
        <v>748893.39</v>
      </c>
      <c r="J30" s="75">
        <f t="shared" si="1"/>
        <v>57.607183846153845</v>
      </c>
      <c r="K30" s="74">
        <f t="shared" si="2"/>
        <v>-88.20735650472335</v>
      </c>
      <c r="L30" s="31">
        <f t="shared" si="3"/>
        <v>228.0701754385965</v>
      </c>
      <c r="M30" s="28">
        <f t="shared" si="3"/>
        <v>90.10404925805297</v>
      </c>
      <c r="N30" s="62">
        <f t="shared" si="4"/>
        <v>-137.96612618054354</v>
      </c>
      <c r="O30" s="26">
        <f t="shared" si="5"/>
        <v>-88.20735650472335</v>
      </c>
    </row>
    <row r="31" spans="1:15" ht="17.25" customHeight="1">
      <c r="A31" s="5"/>
      <c r="B31" s="59">
        <v>24</v>
      </c>
      <c r="C31" s="50">
        <v>645</v>
      </c>
      <c r="D31" s="24" t="s">
        <v>4</v>
      </c>
      <c r="E31" s="87">
        <v>4800</v>
      </c>
      <c r="F31" s="89"/>
      <c r="G31" s="73">
        <f t="shared" si="0"/>
        <v>0</v>
      </c>
      <c r="H31" s="81">
        <v>4800</v>
      </c>
      <c r="I31" s="75">
        <v>0</v>
      </c>
      <c r="J31" s="75">
        <f t="shared" si="1"/>
        <v>0</v>
      </c>
      <c r="K31" s="74">
        <f t="shared" si="2"/>
        <v>0</v>
      </c>
      <c r="L31" s="31">
        <f t="shared" si="3"/>
        <v>100</v>
      </c>
      <c r="M31" s="28">
        <v>0</v>
      </c>
      <c r="N31" s="62">
        <v>0</v>
      </c>
      <c r="O31" s="26">
        <f t="shared" si="5"/>
        <v>0</v>
      </c>
    </row>
    <row r="32" spans="1:15" ht="16.5" customHeight="1">
      <c r="A32" s="5"/>
      <c r="B32" s="59">
        <v>25</v>
      </c>
      <c r="C32" s="50">
        <v>646</v>
      </c>
      <c r="D32" s="24" t="s">
        <v>1</v>
      </c>
      <c r="E32" s="87">
        <v>3700</v>
      </c>
      <c r="F32" s="89"/>
      <c r="G32" s="73">
        <f t="shared" si="0"/>
        <v>0</v>
      </c>
      <c r="H32" s="81">
        <v>3700</v>
      </c>
      <c r="I32" s="75">
        <v>0</v>
      </c>
      <c r="J32" s="75">
        <f t="shared" si="1"/>
        <v>0</v>
      </c>
      <c r="K32" s="74">
        <f t="shared" si="2"/>
        <v>0</v>
      </c>
      <c r="L32" s="31">
        <f t="shared" si="3"/>
        <v>100</v>
      </c>
      <c r="M32" s="28">
        <v>0</v>
      </c>
      <c r="N32" s="62">
        <v>0</v>
      </c>
      <c r="O32" s="26">
        <f t="shared" si="5"/>
        <v>0</v>
      </c>
    </row>
    <row r="33" spans="1:15" ht="16.5" customHeight="1">
      <c r="A33" s="5"/>
      <c r="B33" s="59">
        <v>26</v>
      </c>
      <c r="C33" s="50">
        <v>651</v>
      </c>
      <c r="D33" s="24" t="s">
        <v>13</v>
      </c>
      <c r="E33" s="87">
        <v>2200000</v>
      </c>
      <c r="F33" s="89">
        <v>2344423.65</v>
      </c>
      <c r="G33" s="73">
        <f t="shared" si="0"/>
        <v>106.56471136363636</v>
      </c>
      <c r="H33" s="81">
        <v>3000000</v>
      </c>
      <c r="I33" s="75">
        <v>2098166.95</v>
      </c>
      <c r="J33" s="75">
        <f t="shared" si="1"/>
        <v>69.93889833333334</v>
      </c>
      <c r="K33" s="74">
        <f t="shared" si="2"/>
        <v>-36.62581303030302</v>
      </c>
      <c r="L33" s="31">
        <f t="shared" si="3"/>
        <v>136.36363636363635</v>
      </c>
      <c r="M33" s="28">
        <f t="shared" si="3"/>
        <v>89.49606654923483</v>
      </c>
      <c r="N33" s="62">
        <f t="shared" si="4"/>
        <v>-46.86756981440152</v>
      </c>
      <c r="O33" s="26">
        <f t="shared" si="5"/>
        <v>-36.62581303030302</v>
      </c>
    </row>
    <row r="34" spans="1:15" ht="17.25" customHeight="1">
      <c r="A34" s="5"/>
      <c r="B34" s="59">
        <v>27</v>
      </c>
      <c r="C34" s="50">
        <v>652</v>
      </c>
      <c r="D34" s="24" t="s">
        <v>20</v>
      </c>
      <c r="E34" s="87">
        <v>268250</v>
      </c>
      <c r="F34" s="89">
        <v>440490.75</v>
      </c>
      <c r="G34" s="73">
        <f t="shared" si="0"/>
        <v>164.20904007455732</v>
      </c>
      <c r="H34" s="81">
        <v>258250</v>
      </c>
      <c r="I34" s="75">
        <v>353698.66</v>
      </c>
      <c r="J34" s="75">
        <f t="shared" si="1"/>
        <v>136.95979090029041</v>
      </c>
      <c r="K34" s="74">
        <f t="shared" si="2"/>
        <v>-27.249249174266907</v>
      </c>
      <c r="L34" s="31">
        <f t="shared" si="3"/>
        <v>96.27213420316869</v>
      </c>
      <c r="M34" s="28">
        <f t="shared" si="3"/>
        <v>80.29650111835493</v>
      </c>
      <c r="N34" s="62">
        <f t="shared" si="4"/>
        <v>-15.975633084813765</v>
      </c>
      <c r="O34" s="26">
        <f t="shared" si="5"/>
        <v>-27.249249174266907</v>
      </c>
    </row>
    <row r="35" spans="1:15" ht="18" customHeight="1">
      <c r="A35" s="5"/>
      <c r="B35" s="59">
        <v>28</v>
      </c>
      <c r="C35" s="50">
        <v>653</v>
      </c>
      <c r="D35" s="24" t="s">
        <v>25</v>
      </c>
      <c r="E35" s="87">
        <v>450000</v>
      </c>
      <c r="F35" s="89">
        <v>586199.18</v>
      </c>
      <c r="G35" s="73">
        <f t="shared" si="0"/>
        <v>130.26648444444447</v>
      </c>
      <c r="H35" s="81">
        <v>600000</v>
      </c>
      <c r="I35" s="82">
        <v>551363.77</v>
      </c>
      <c r="J35" s="75">
        <f t="shared" si="1"/>
        <v>91.89396166666667</v>
      </c>
      <c r="K35" s="74">
        <f t="shared" si="2"/>
        <v>-38.3725227777778</v>
      </c>
      <c r="L35" s="31">
        <f t="shared" si="3"/>
        <v>133.33333333333331</v>
      </c>
      <c r="M35" s="28">
        <f t="shared" si="3"/>
        <v>94.05741065690334</v>
      </c>
      <c r="N35" s="62">
        <f t="shared" si="4"/>
        <v>-39.27592267642997</v>
      </c>
      <c r="O35" s="26">
        <f t="shared" si="5"/>
        <v>-38.3725227777778</v>
      </c>
    </row>
    <row r="36" spans="1:15" ht="17.25" customHeight="1">
      <c r="A36" s="5"/>
      <c r="B36" s="59">
        <v>29</v>
      </c>
      <c r="C36" s="50">
        <v>654</v>
      </c>
      <c r="D36" s="24" t="s">
        <v>21</v>
      </c>
      <c r="E36" s="87">
        <v>17700</v>
      </c>
      <c r="F36" s="90">
        <v>17894.07</v>
      </c>
      <c r="G36" s="73">
        <f t="shared" si="0"/>
        <v>101.0964406779661</v>
      </c>
      <c r="H36" s="81">
        <v>17700</v>
      </c>
      <c r="I36" s="82">
        <v>15815.2</v>
      </c>
      <c r="J36" s="75">
        <f t="shared" si="1"/>
        <v>89.35141242937854</v>
      </c>
      <c r="K36" s="74">
        <f t="shared" si="2"/>
        <v>-11.745028248587559</v>
      </c>
      <c r="L36" s="31">
        <f t="shared" si="3"/>
        <v>100</v>
      </c>
      <c r="M36" s="28">
        <f t="shared" si="3"/>
        <v>88.38235236589553</v>
      </c>
      <c r="N36" s="62">
        <f t="shared" si="4"/>
        <v>-11.617647634104472</v>
      </c>
      <c r="O36" s="26">
        <f t="shared" si="5"/>
        <v>-11.745028248587559</v>
      </c>
    </row>
    <row r="37" spans="1:15" ht="16.5" customHeight="1">
      <c r="A37" s="5"/>
      <c r="B37" s="59">
        <v>30</v>
      </c>
      <c r="C37" s="50">
        <v>655</v>
      </c>
      <c r="D37" s="24" t="s">
        <v>22</v>
      </c>
      <c r="E37" s="87">
        <v>45740</v>
      </c>
      <c r="F37" s="89">
        <v>10832.9</v>
      </c>
      <c r="G37" s="73">
        <f t="shared" si="0"/>
        <v>23.683646698731962</v>
      </c>
      <c r="H37" s="81">
        <v>45740</v>
      </c>
      <c r="I37" s="75">
        <v>50341.84</v>
      </c>
      <c r="J37" s="75">
        <f t="shared" si="1"/>
        <v>110.06086576300831</v>
      </c>
      <c r="K37" s="74">
        <f t="shared" si="2"/>
        <v>86.37721906427635</v>
      </c>
      <c r="L37" s="31">
        <f t="shared" si="3"/>
        <v>100</v>
      </c>
      <c r="M37" s="28">
        <f t="shared" si="3"/>
        <v>464.71249619215536</v>
      </c>
      <c r="N37" s="62">
        <f t="shared" si="4"/>
        <v>364.71249619215536</v>
      </c>
      <c r="O37" s="26">
        <f t="shared" si="5"/>
        <v>86.37721906427635</v>
      </c>
    </row>
    <row r="38" spans="1:15" ht="15.75" customHeight="1">
      <c r="A38" s="5"/>
      <c r="B38" s="59">
        <v>31</v>
      </c>
      <c r="C38" s="50">
        <v>656</v>
      </c>
      <c r="D38" s="24" t="s">
        <v>24</v>
      </c>
      <c r="E38" s="87">
        <v>1934130</v>
      </c>
      <c r="F38" s="89">
        <v>2231829.87</v>
      </c>
      <c r="G38" s="73">
        <f t="shared" si="0"/>
        <v>115.39192660265856</v>
      </c>
      <c r="H38" s="81">
        <v>2814130</v>
      </c>
      <c r="I38" s="75">
        <v>2309075.3</v>
      </c>
      <c r="J38" s="75">
        <f t="shared" si="1"/>
        <v>82.05290089654707</v>
      </c>
      <c r="K38" s="74">
        <f t="shared" si="2"/>
        <v>-33.339025706111485</v>
      </c>
      <c r="L38" s="31">
        <f t="shared" si="3"/>
        <v>145.49849286242394</v>
      </c>
      <c r="M38" s="28">
        <f t="shared" si="3"/>
        <v>103.46108057062611</v>
      </c>
      <c r="N38" s="62">
        <f t="shared" si="4"/>
        <v>-42.037412291797835</v>
      </c>
      <c r="O38" s="26">
        <f t="shared" si="5"/>
        <v>-33.339025706111485</v>
      </c>
    </row>
    <row r="39" spans="1:15" ht="17.25" customHeight="1">
      <c r="A39" s="5"/>
      <c r="B39" s="59">
        <v>32</v>
      </c>
      <c r="C39" s="50">
        <v>657</v>
      </c>
      <c r="D39" s="24" t="s">
        <v>23</v>
      </c>
      <c r="E39" s="87">
        <v>500000</v>
      </c>
      <c r="F39" s="89">
        <v>523939.3</v>
      </c>
      <c r="G39" s="73">
        <f t="shared" si="0"/>
        <v>104.78786</v>
      </c>
      <c r="H39" s="81">
        <v>490000</v>
      </c>
      <c r="I39" s="75">
        <v>629792.87</v>
      </c>
      <c r="J39" s="75">
        <f t="shared" si="1"/>
        <v>128.52915714285714</v>
      </c>
      <c r="K39" s="74">
        <f t="shared" si="2"/>
        <v>23.74129714285715</v>
      </c>
      <c r="L39" s="31">
        <f t="shared" si="3"/>
        <v>98</v>
      </c>
      <c r="M39" s="28">
        <f t="shared" si="3"/>
        <v>120.20340333317236</v>
      </c>
      <c r="N39" s="62">
        <f t="shared" si="4"/>
        <v>22.20340333317236</v>
      </c>
      <c r="O39" s="26">
        <f t="shared" si="5"/>
        <v>23.74129714285715</v>
      </c>
    </row>
    <row r="40" spans="1:15" ht="18" customHeight="1" thickBot="1">
      <c r="A40" s="5"/>
      <c r="B40" s="10">
        <v>33</v>
      </c>
      <c r="C40" s="63">
        <v>659</v>
      </c>
      <c r="D40" s="64" t="s">
        <v>34</v>
      </c>
      <c r="E40" s="87">
        <v>93400</v>
      </c>
      <c r="F40" s="89">
        <v>101586.85</v>
      </c>
      <c r="G40" s="78">
        <f t="shared" si="0"/>
        <v>108.76536402569594</v>
      </c>
      <c r="H40" s="83">
        <v>87019</v>
      </c>
      <c r="I40" s="76">
        <v>200726.47</v>
      </c>
      <c r="J40" s="75">
        <f t="shared" si="1"/>
        <v>230.66970431744792</v>
      </c>
      <c r="K40" s="74">
        <f t="shared" si="2"/>
        <v>121.90434029175198</v>
      </c>
      <c r="L40" s="65">
        <f t="shared" si="3"/>
        <v>93.16809421841542</v>
      </c>
      <c r="M40" s="66">
        <f t="shared" si="3"/>
        <v>197.59099725997999</v>
      </c>
      <c r="N40" s="67">
        <f t="shared" si="4"/>
        <v>104.42290304156457</v>
      </c>
      <c r="O40" s="26">
        <f t="shared" si="5"/>
        <v>121.90434029175198</v>
      </c>
    </row>
    <row r="41" spans="1:15" ht="15.75" thickBot="1">
      <c r="A41" s="9"/>
      <c r="B41" s="92" t="s">
        <v>32</v>
      </c>
      <c r="C41" s="93"/>
      <c r="D41" s="94"/>
      <c r="E41" s="77">
        <f>SUM(E8:E40)</f>
        <v>37500000</v>
      </c>
      <c r="F41" s="77">
        <f>SUM(F8:F40)</f>
        <v>42783918.72</v>
      </c>
      <c r="G41" s="79">
        <f t="shared" si="0"/>
        <v>114.09044992</v>
      </c>
      <c r="H41" s="84">
        <f>SUM(H8:H40)</f>
        <v>41057819</v>
      </c>
      <c r="I41" s="85">
        <f>SUM(I8:I40)</f>
        <v>42747664.57000001</v>
      </c>
      <c r="J41" s="75">
        <f t="shared" si="1"/>
        <v>104.1157704212199</v>
      </c>
      <c r="K41" s="74">
        <f t="shared" si="2"/>
        <v>-9.974679498780091</v>
      </c>
      <c r="L41" s="54">
        <f t="shared" si="3"/>
        <v>109.48751733333333</v>
      </c>
      <c r="M41" s="55">
        <f t="shared" si="3"/>
        <v>99.91526220345253</v>
      </c>
      <c r="N41" s="56">
        <f>M41-L41</f>
        <v>-9.572255129880801</v>
      </c>
      <c r="O41" s="26">
        <f t="shared" si="5"/>
        <v>-9.974679498780091</v>
      </c>
    </row>
    <row r="42" spans="1:13" ht="15">
      <c r="A42" s="2"/>
      <c r="B42" s="11"/>
      <c r="C42" s="12"/>
      <c r="D42" s="12"/>
      <c r="E42" s="13"/>
      <c r="F42" s="2"/>
      <c r="G42" s="2"/>
      <c r="H42" s="13"/>
      <c r="I42" s="14"/>
      <c r="J42" s="2"/>
      <c r="K42" s="2"/>
      <c r="L42" s="2"/>
      <c r="M42" s="2"/>
    </row>
    <row r="43" spans="1:13" ht="15">
      <c r="A43" s="2"/>
      <c r="B43" s="11"/>
      <c r="C43" s="12"/>
      <c r="D43" s="12"/>
      <c r="E43" s="13"/>
      <c r="F43" s="3">
        <v>41542150</v>
      </c>
      <c r="G43" s="2"/>
      <c r="H43" s="13"/>
      <c r="I43" s="69"/>
      <c r="J43" s="2"/>
      <c r="K43" s="3"/>
      <c r="L43" s="2"/>
      <c r="M43" s="2"/>
    </row>
    <row r="44" spans="1:13" ht="15">
      <c r="A44" s="2"/>
      <c r="B44" s="11"/>
      <c r="C44" s="2"/>
      <c r="D44" s="2"/>
      <c r="E44" s="3"/>
      <c r="F44" s="30">
        <f>F41-F43</f>
        <v>1241768.7199999988</v>
      </c>
      <c r="G44" s="70"/>
      <c r="H44" s="71"/>
      <c r="I44" s="72"/>
      <c r="J44" s="2"/>
      <c r="K44" s="15"/>
      <c r="L44" s="2"/>
      <c r="M44" s="2"/>
    </row>
    <row r="45" spans="1:13" ht="15">
      <c r="A45" s="2"/>
      <c r="B45" s="11"/>
      <c r="C45" s="2"/>
      <c r="D45" s="2"/>
      <c r="E45" s="3"/>
      <c r="F45" s="72"/>
      <c r="G45" s="72"/>
      <c r="H45" s="30"/>
      <c r="I45" s="30"/>
      <c r="J45" s="2"/>
      <c r="K45" s="2"/>
      <c r="L45" s="2"/>
      <c r="M45" s="2"/>
    </row>
    <row r="46" spans="1:13" ht="15">
      <c r="A46" s="2"/>
      <c r="B46" s="11"/>
      <c r="C46" s="2"/>
      <c r="D46" s="2"/>
      <c r="E46" s="3"/>
      <c r="F46" s="15"/>
      <c r="G46" s="2"/>
      <c r="H46" s="3"/>
      <c r="I46" s="2">
        <v>44255613.66</v>
      </c>
      <c r="J46" s="2"/>
      <c r="K46" s="2"/>
      <c r="L46" s="2"/>
      <c r="M46" s="2"/>
    </row>
    <row r="47" spans="1:13" ht="15">
      <c r="A47" s="2"/>
      <c r="B47" s="11"/>
      <c r="C47" s="2"/>
      <c r="D47" s="2"/>
      <c r="E47" s="3"/>
      <c r="F47" s="2"/>
      <c r="G47" s="2"/>
      <c r="H47" s="3"/>
      <c r="I47" s="2">
        <v>24942792.06</v>
      </c>
      <c r="J47" s="2"/>
      <c r="K47" s="2"/>
      <c r="L47" s="2"/>
      <c r="M47" s="2"/>
    </row>
    <row r="48" spans="1:13" ht="15">
      <c r="A48" s="2"/>
      <c r="B48" s="11"/>
      <c r="C48" s="2"/>
      <c r="D48" s="2"/>
      <c r="E48" s="3"/>
      <c r="F48" s="2"/>
      <c r="G48" s="2"/>
      <c r="H48" s="3"/>
      <c r="I48" s="2">
        <f>I46+I47</f>
        <v>69198405.72</v>
      </c>
      <c r="J48" s="2"/>
      <c r="K48" s="2"/>
      <c r="L48" s="2"/>
      <c r="M48" s="2"/>
    </row>
    <row r="49" ht="12.75"/>
  </sheetData>
  <sheetProtection/>
  <mergeCells count="6">
    <mergeCell ref="B41:D41"/>
    <mergeCell ref="B4:M4"/>
    <mergeCell ref="E5:G5"/>
    <mergeCell ref="H5:J5"/>
    <mergeCell ref="K5:K6"/>
    <mergeCell ref="L5:N5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emine.hoti</dc:creator>
  <cp:keywords/>
  <dc:description/>
  <cp:lastModifiedBy>ilija.savic</cp:lastModifiedBy>
  <cp:lastPrinted>2010-02-08T08:13:30Z</cp:lastPrinted>
  <dcterms:created xsi:type="dcterms:W3CDTF">2008-05-15T13:17:19Z</dcterms:created>
  <dcterms:modified xsi:type="dcterms:W3CDTF">2018-04-13T12:48:23Z</dcterms:modified>
  <cp:category/>
  <cp:version/>
  <cp:contentType/>
  <cp:contentStatus/>
</cp:coreProperties>
</file>